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_gaming\Downloads\"/>
    </mc:Choice>
  </mc:AlternateContent>
  <xr:revisionPtr revIDLastSave="0" documentId="13_ncr:1_{7DF94371-D382-4A42-BBE7-2D5DED9D6846}" xr6:coauthVersionLast="47" xr6:coauthVersionMax="47" xr10:uidLastSave="{00000000-0000-0000-0000-000000000000}"/>
  <bookViews>
    <workbookView xWindow="6270" yWindow="570" windowWidth="21600" windowHeight="11835" activeTab="2" xr2:uid="{4B05CC11-399F-47F1-A553-FF3A237CA01E}"/>
  </bookViews>
  <sheets>
    <sheet name="u-q2" sheetId="1" r:id="rId1"/>
    <sheet name="u-q3" sheetId="2" r:id="rId2"/>
    <sheet name="dr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3" l="1"/>
  <c r="B1" i="3"/>
  <c r="H5" i="2"/>
  <c r="D2" i="2"/>
  <c r="H4" i="2" l="1"/>
  <c r="G3" i="2"/>
  <c r="G2" i="2"/>
  <c r="B3" i="2"/>
  <c r="B2" i="2"/>
  <c r="B1" i="2"/>
  <c r="D8" i="1"/>
  <c r="D1" i="1"/>
  <c r="B10" i="1"/>
  <c r="B9" i="1"/>
  <c r="E8" i="1"/>
  <c r="F9" i="1" s="1"/>
  <c r="B12" i="1" s="1"/>
  <c r="E7" i="1"/>
  <c r="D7" i="1"/>
  <c r="B6" i="1"/>
  <c r="D4" i="1"/>
  <c r="D3" i="1"/>
  <c r="D2" i="1"/>
  <c r="B3" i="1"/>
</calcChain>
</file>

<file path=xl/sharedStrings.xml><?xml version="1.0" encoding="utf-8"?>
<sst xmlns="http://schemas.openxmlformats.org/spreadsheetml/2006/main" count="13" uniqueCount="13">
  <si>
    <t>u5t</t>
  </si>
  <si>
    <t>laser res</t>
  </si>
  <si>
    <t>tap res</t>
  </si>
  <si>
    <t>area</t>
  </si>
  <si>
    <t>in m</t>
  </si>
  <si>
    <t>relative</t>
  </si>
  <si>
    <t>laser acc</t>
  </si>
  <si>
    <t>ug</t>
  </si>
  <si>
    <t>ucml</t>
  </si>
  <si>
    <t>ucml acc</t>
  </si>
  <si>
    <t>453g</t>
  </si>
  <si>
    <t>89ml</t>
  </si>
  <si>
    <t>ucD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</si>
</sst>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1743B-3D49-4E2A-8280-660E60A8EAEF}">
  <dimension ref="A1:F12"/>
  <sheetViews>
    <sheetView workbookViewId="0">
      <selection activeCell="F9" sqref="F9"/>
    </sheetView>
  </sheetViews>
  <sheetFormatPr defaultRowHeight="15"/>
  <cols>
    <col min="4" max="4" width="11" bestFit="1" customWidth="1"/>
    <col min="5" max="5" width="12" bestFit="1" customWidth="1"/>
  </cols>
  <sheetData>
    <row r="1" spans="1:6">
      <c r="A1">
        <v>6780</v>
      </c>
      <c r="C1" t="s">
        <v>6</v>
      </c>
      <c r="D1">
        <f>0.2/3^0.5</f>
        <v>0.11547005383792516</v>
      </c>
    </row>
    <row r="2" spans="1:6">
      <c r="A2">
        <v>6760</v>
      </c>
      <c r="C2" t="s">
        <v>1</v>
      </c>
      <c r="D2">
        <f>2/3^0.5</f>
        <v>1.1547005383792517</v>
      </c>
    </row>
    <row r="3" spans="1:6">
      <c r="A3">
        <v>6780</v>
      </c>
      <c r="B3">
        <f>_xlfn.STDEV.S(A1:A5)</f>
        <v>24.494897427831781</v>
      </c>
      <c r="C3" t="s">
        <v>2</v>
      </c>
      <c r="D3">
        <f>1/3^0.5</f>
        <v>0.57735026918962584</v>
      </c>
    </row>
    <row r="4" spans="1:6">
      <c r="A4">
        <v>6820</v>
      </c>
      <c r="C4" t="s">
        <v>0</v>
      </c>
      <c r="D4">
        <f>B3/2</f>
        <v>12.24744871391589</v>
      </c>
    </row>
    <row r="5" spans="1:6">
      <c r="A5">
        <v>6810</v>
      </c>
    </row>
    <row r="6" spans="1:6">
      <c r="B6">
        <f>AVERAGE(A1:A5)</f>
        <v>6790</v>
      </c>
    </row>
    <row r="7" spans="1:6">
      <c r="D7">
        <f>(D3+D4)/B6</f>
        <v>1.888777464374892E-3</v>
      </c>
      <c r="E7">
        <f>D7^2</f>
        <v>3.5674803099304464E-6</v>
      </c>
    </row>
    <row r="8" spans="1:6">
      <c r="D8">
        <f>(D2+D1)/4350</f>
        <v>2.919932395901556E-4</v>
      </c>
      <c r="E8">
        <f>D8^2</f>
        <v>8.5260051966354012E-8</v>
      </c>
    </row>
    <row r="9" spans="1:6">
      <c r="A9" t="s">
        <v>3</v>
      </c>
      <c r="B9">
        <f>6790*4350</f>
        <v>29536500</v>
      </c>
      <c r="E9" t="s">
        <v>5</v>
      </c>
      <c r="F9">
        <f>(E7+E8)^0.5</f>
        <v>1.9112143683785972E-3</v>
      </c>
    </row>
    <row r="10" spans="1:6">
      <c r="A10" t="s">
        <v>4</v>
      </c>
      <c r="B10">
        <f>B9/1000/1000</f>
        <v>29.5365</v>
      </c>
    </row>
    <row r="12" spans="1:6">
      <c r="B12">
        <f>B10*F9*2</f>
        <v>0.11290116638322888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14B58-4E1B-4621-A0A0-A0EB22089751}">
  <dimension ref="A1:H5"/>
  <sheetViews>
    <sheetView workbookViewId="0">
      <selection activeCell="H6" sqref="H6"/>
    </sheetView>
  </sheetViews>
  <sheetFormatPr defaultRowHeight="15"/>
  <cols>
    <col min="7" max="7" width="12" bestFit="1" customWidth="1"/>
  </cols>
  <sheetData>
    <row r="1" spans="1:8">
      <c r="A1" t="s">
        <v>7</v>
      </c>
      <c r="B1">
        <f>3/55^0.5</f>
        <v>0.40451991747794525</v>
      </c>
      <c r="D1" t="s">
        <v>10</v>
      </c>
      <c r="E1" t="s">
        <v>11</v>
      </c>
    </row>
    <row r="2" spans="1:8">
      <c r="A2" t="s">
        <v>8</v>
      </c>
      <c r="B2">
        <f>0.9/3^0.5</f>
        <v>0.51961524227066325</v>
      </c>
      <c r="D2">
        <f>453/89</f>
        <v>5.0898876404494384</v>
      </c>
      <c r="G2">
        <f>(1/89)^2*0.405</f>
        <v>5.1129907839919204E-5</v>
      </c>
    </row>
    <row r="3" spans="1:8">
      <c r="A3" t="s">
        <v>9</v>
      </c>
      <c r="B3">
        <f>0.9*0.2/3^0.5</f>
        <v>0.10392304845413265</v>
      </c>
      <c r="G3">
        <f>(453/89^2)^2*(B2+B3)^2</f>
        <v>1.2716354712290249E-3</v>
      </c>
    </row>
    <row r="4" spans="1:8">
      <c r="G4" t="s">
        <v>12</v>
      </c>
      <c r="H4">
        <f>(G2+G3)^0.5</f>
        <v>3.6369841614570499E-2</v>
      </c>
    </row>
    <row r="5" spans="1:8">
      <c r="H5">
        <f>H4*2</f>
        <v>7.2739683229140997E-2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AA882-0317-486E-B9EB-03D9078EE0EB}">
  <dimension ref="B1:B2"/>
  <sheetViews>
    <sheetView tabSelected="1" workbookViewId="0">
      <selection activeCell="B3" sqref="B3"/>
    </sheetView>
  </sheetViews>
  <sheetFormatPr defaultRowHeight="15"/>
  <sheetData>
    <row r="1" spans="2:2">
      <c r="B1">
        <f>1.86*2.2</f>
        <v>4.0920000000000005</v>
      </c>
    </row>
    <row r="2" spans="2:2">
      <c r="B2">
        <f>0.56*3.09</f>
        <v>1.7304000000000002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u-q2</vt:lpstr>
      <vt:lpstr>u-q3</vt:lpstr>
      <vt:lpstr>dr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 lok chan</dc:creator>
  <cp:lastModifiedBy>ka lok chan</cp:lastModifiedBy>
  <dcterms:created xsi:type="dcterms:W3CDTF">2024-01-29T12:54:45Z</dcterms:created>
  <dcterms:modified xsi:type="dcterms:W3CDTF">2024-01-29T16:50:26Z</dcterms:modified>
</cp:coreProperties>
</file>